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9" sheetId="1" r:id="rId1"/>
    <sheet name="ООО &quot;Газпром теплоэнерго Плесец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7" i="1" l="1"/>
  <c r="D46" i="1"/>
  <c r="D44" i="1"/>
  <c r="D38" i="1"/>
  <c r="D31" i="1"/>
  <c r="D34" i="1" s="1"/>
  <c r="D28" i="1"/>
  <c r="D27" i="1"/>
  <c r="D45" i="1" s="1"/>
  <c r="D25" i="1"/>
  <c r="D22" i="1"/>
  <c r="D19" i="1"/>
  <c r="D26" i="1" l="1"/>
  <c r="D35" i="1" s="1"/>
</calcChain>
</file>

<file path=xl/sharedStrings.xml><?xml version="1.0" encoding="utf-8"?>
<sst xmlns="http://schemas.openxmlformats.org/spreadsheetml/2006/main" count="172" uniqueCount="124">
  <si>
    <t>Показатели производственной программы</t>
  </si>
  <si>
    <t>ООО "Газпром теплоэнерго Плесецк"</t>
  </si>
  <si>
    <t>№ п/п</t>
  </si>
  <si>
    <t>Наименование показателя</t>
  </si>
  <si>
    <t xml:space="preserve">Единицы измерений </t>
  </si>
  <si>
    <t>факт</t>
  </si>
  <si>
    <t>шт.</t>
  </si>
  <si>
    <t>Гкал/ч</t>
  </si>
  <si>
    <t>км</t>
  </si>
  <si>
    <t>м²</t>
  </si>
  <si>
    <t>Сводный тепловой баланс</t>
  </si>
  <si>
    <t>тыс. Гкал</t>
  </si>
  <si>
    <t>- в том числе выработка тепловой энергии котельными</t>
  </si>
  <si>
    <t>- в том числе выработка тепловой энергии ГПУ</t>
  </si>
  <si>
    <t>%</t>
  </si>
  <si>
    <t>- в том числе отпуск тепловой энергии с коллекторов котельными</t>
  </si>
  <si>
    <t>- в том числе отпуск тепловой энергии с коллекторов ГПУ</t>
  </si>
  <si>
    <t>- в том числе на хозяйственные нужды Общества</t>
  </si>
  <si>
    <t>Потребление ресурсов</t>
  </si>
  <si>
    <t>т у.т.</t>
  </si>
  <si>
    <t>- в том числе расход условного топлива котельными</t>
  </si>
  <si>
    <t>- в том числе расход условного топлива ГПУ</t>
  </si>
  <si>
    <t>тыс. кВт∙ч</t>
  </si>
  <si>
    <t>тыс. м³</t>
  </si>
  <si>
    <t>Показатели энергетической эффективности</t>
  </si>
  <si>
    <t>Удельный расход топлива на выработку тепловой энергии</t>
  </si>
  <si>
    <t>кг у.т./Гкал</t>
  </si>
  <si>
    <t>Удельный расход топлива на отпуск тепловой энергии</t>
  </si>
  <si>
    <t>Удельный расход электроэнергии на выработку тепловой энергии</t>
  </si>
  <si>
    <t>кВт∙ч/Гкал</t>
  </si>
  <si>
    <t>Удельный расход воды на выработку тепловой энергии</t>
  </si>
  <si>
    <t>м³/Гкал</t>
  </si>
  <si>
    <t>Объем водоотведения</t>
  </si>
  <si>
    <t xml:space="preserve">Количество котельных </t>
  </si>
  <si>
    <t xml:space="preserve">Установленная мощность источников (котельными и ГПУ) </t>
  </si>
  <si>
    <t xml:space="preserve">Присоединенная тепловая нагрузка (с ГВС ср. час) </t>
  </si>
  <si>
    <t>Протяженность тепловых сетей (в двухтрубном исчислении)</t>
  </si>
  <si>
    <t xml:space="preserve">Материальная характеристика тепловых сетей </t>
  </si>
  <si>
    <t>Выработка тепловой энергии (котельными и ГПУ)</t>
  </si>
  <si>
    <t xml:space="preserve">Расход тепловой энергии на собственные нужды (котельные и ГПУ) </t>
  </si>
  <si>
    <t xml:space="preserve">Расход тепловой энергии на собственные нужды котельных </t>
  </si>
  <si>
    <t>Отпуск тепловой энергии с коллекторов (котельными и ГПУ)</t>
  </si>
  <si>
    <t xml:space="preserve">Отпуск тепловой энергии в сеть (котельными и ГПУ) </t>
  </si>
  <si>
    <t xml:space="preserve">Количество покупной тепловой энергии </t>
  </si>
  <si>
    <t xml:space="preserve">Технологические потери в тепловой сети при передаче тепловой энергии </t>
  </si>
  <si>
    <t>Технологические потери в тепловой сети при передаче тепловой энергии (собственная выработка)</t>
  </si>
  <si>
    <t xml:space="preserve">Полезный отпуск тепловой энергии </t>
  </si>
  <si>
    <t>Расход условного топлива (котельными и ГПУ)</t>
  </si>
  <si>
    <t>Расход электроэнергии на выработку и транспортировку тепловой энергии</t>
  </si>
  <si>
    <t xml:space="preserve">Расход воды на выработку и транспортировку тепловой энергии </t>
  </si>
  <si>
    <t xml:space="preserve">Полное наименование </t>
  </si>
  <si>
    <t>Общество с ограниченной ответственностью «Газпром теплоэнерго Плесецк»</t>
  </si>
  <si>
    <t xml:space="preserve">Сокращенное наименование </t>
  </si>
  <si>
    <t>ООО «Газпром теплоэнерго Плесецк»</t>
  </si>
  <si>
    <t xml:space="preserve">Генеральный директор </t>
  </si>
  <si>
    <t>Беляев Алексей Владимирович, действующий на основании Устава</t>
  </si>
  <si>
    <t>Главный бухгалтер</t>
  </si>
  <si>
    <t>Семенова Елена Викторовна</t>
  </si>
  <si>
    <t xml:space="preserve">Адрес юридический </t>
  </si>
  <si>
    <t xml:space="preserve">164261, Архангельская область, Плесецкий район, </t>
  </si>
  <si>
    <t>п. Плесецк, ул. Ударников, д.1</t>
  </si>
  <si>
    <t>Адрес почтовый</t>
  </si>
  <si>
    <t>164261, Архангельская область, Плесецкий район,</t>
  </si>
  <si>
    <t>Телефон</t>
  </si>
  <si>
    <t>8(81832)  7-14-06, 7-17-74</t>
  </si>
  <si>
    <t>E-mail</t>
  </si>
  <si>
    <t>arhteplogaz@yandex.ru</t>
  </si>
  <si>
    <t>Основной государственный регистрационный номер</t>
  </si>
  <si>
    <t>Режим работы</t>
  </si>
  <si>
    <t>Пн-Пт, 8:00-17:00 час.</t>
  </si>
  <si>
    <t>Режим работы Диспетчерской службы</t>
  </si>
  <si>
    <t>Круглосуточно</t>
  </si>
  <si>
    <t>Тариф на отопление для     юр. лиц /для населения (1-е полугодие 2020г.) Плесецк</t>
  </si>
  <si>
    <t>2 751,18 руб./ 1 887,99руб.  (без НДС)</t>
  </si>
  <si>
    <t>Тариф на отопление для     юр. лиц /для населения (1-е полугодие 2020г.) Североонежск</t>
  </si>
  <si>
    <t>2 229,95 руб./ 1 887,99руб.  (без НДС)</t>
  </si>
  <si>
    <t>Тариф на горячую воду для юр. лиц/для населения (1-е полугодие 2020г.) Плесецк</t>
  </si>
  <si>
    <t>67,04 руб./ 44,57 руб.  (без НДС)</t>
  </si>
  <si>
    <t>Тариф на горячую воду для юр. лиц/для населения (1-е полугодие 2020г.) Североонежск</t>
  </si>
  <si>
    <t>14,02 руб./ 14,02 руб. (без НДС)</t>
  </si>
  <si>
    <t>Да</t>
  </si>
  <si>
    <t>Нет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</si>
  <si>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</si>
  <si>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</si>
  <si>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</si>
  <si>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</si>
  <si>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</si>
  <si>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</si>
  <si>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</si>
  <si>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</si>
  <si>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</si>
  <si>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</si>
  <si>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</si>
  <si>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</si>
  <si>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15</t>
  </si>
  <si>
    <t>16</t>
  </si>
  <si>
    <t>19</t>
  </si>
  <si>
    <t>20</t>
  </si>
  <si>
    <t>24</t>
  </si>
  <si>
    <t>25</t>
  </si>
  <si>
    <t>28</t>
  </si>
  <si>
    <t>30</t>
  </si>
  <si>
    <t>31</t>
  </si>
  <si>
    <t xml:space="preserve">Технологические потери в тепловой сети при передаче тепловой энергии (покупная тепловая энергия) </t>
  </si>
  <si>
    <t>человек</t>
  </si>
  <si>
    <t xml:space="preserve">Среднесписочная численность основного производственного персонала </t>
  </si>
  <si>
    <t>Среднесписочная численность административно-управленческого персонала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</si>
  <si>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</si>
  <si>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Шшт.</t>
  </si>
  <si>
    <t>Количество поданых заявок на подключение (технологического присоединения) к системе теплоснабжения в течении квартала</t>
  </si>
  <si>
    <t>Количество исполненных заявок на подключение (технологического присоединения) к системе теплоснабжения в течении квартала</t>
  </si>
  <si>
    <t>Количество исполненных заявок на подключение (технологического присоединения) к системе теплоснабжения, по которым принято решение об отказе в подключении (технологическом присоединении) (с указакнием причин) в течении квартала</t>
  </si>
  <si>
    <t>Резерв мощности системы теплоснабжения в течении кварталап.Плесецк, район ПТФ</t>
  </si>
  <si>
    <t>Резерв мощности системы теплоснабжения в течении кварталап.Плесецк, район СХТ</t>
  </si>
  <si>
    <t>Резерв мощности системы теплоснабжения в течении кварталап.Плесецк, район Лесозавод</t>
  </si>
  <si>
    <t>Резерв мощности системы теплоснабжения в течении кварталап.Плесецк, район РМЗ</t>
  </si>
  <si>
    <t>Резерв мощности системы теплоснабжения в течении квартала п.Североонежск</t>
  </si>
  <si>
    <t>руб.  (без НДС)</t>
  </si>
  <si>
    <t>2 751,18 / 1 887,99</t>
  </si>
  <si>
    <t>2 229,95 / 1 887,99</t>
  </si>
  <si>
    <t>67,04 /44,57</t>
  </si>
  <si>
    <t>14,02 / 14,02</t>
  </si>
  <si>
    <r>
      <t xml:space="preserve">Технические характеристики источников тепловой выработки </t>
    </r>
    <r>
      <rPr>
        <i/>
        <sz val="12"/>
        <rFont val="Times New Roman"/>
        <family val="1"/>
        <charset val="204"/>
      </rPr>
      <t>(по состоянию за отчетный период</t>
    </r>
    <r>
      <rPr>
        <i/>
        <sz val="12"/>
        <color theme="1"/>
        <rFont val="Times New Roman"/>
        <family val="1"/>
        <charset val="204"/>
      </rPr>
      <t>)</t>
    </r>
  </si>
  <si>
    <r>
      <t xml:space="preserve">Технические характеристики источников тепловой выработки </t>
    </r>
    <r>
      <rPr>
        <i/>
        <sz val="12"/>
        <rFont val="Times New Roman"/>
        <family val="1"/>
        <charset val="204"/>
      </rPr>
      <t>(по состоянию на конец отчетного периода)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</si>
</sst>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CC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3" fillId="0" borderId="0" xfId="0" applyFont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3" fillId="0" borderId="5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left"/>
    </xf>
    <xf numFmtId="164" fontId="2" fillId="0" borderId="0" xfId="0" applyNumberFormat="1" applyFont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</xf>
    <xf numFmtId="0" fontId="1" fillId="0" borderId="0" xfId="0" applyFont="1" applyAlignment="1" applyProtection="1">
      <alignment horizontal="centerContinuous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6" fillId="0" borderId="11" xfId="1" applyBorder="1" applyAlignment="1">
      <alignment vertical="center" wrapText="1"/>
    </xf>
    <xf numFmtId="1" fontId="2" fillId="0" borderId="11" xfId="0" applyNumberFormat="1" applyFont="1" applyBorder="1" applyAlignment="1">
      <alignment horizontal="left" vertical="center" wrapText="1"/>
    </xf>
    <xf numFmtId="0" fontId="2" fillId="0" borderId="4" xfId="0" applyFont="1" applyFill="1" applyBorder="1" applyAlignment="1" applyProtection="1">
      <alignment horizontal="right" vertical="center" wrapText="1"/>
      <protection locked="0"/>
    </xf>
    <xf numFmtId="16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4" xfId="0" applyNumberFormat="1" applyFont="1" applyFill="1" applyBorder="1" applyAlignment="1" applyProtection="1">
      <alignment horizontal="right" vertical="center" wrapText="1"/>
    </xf>
    <xf numFmtId="10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5" xfId="0" applyFont="1" applyBorder="1" applyAlignment="1" applyProtection="1">
      <alignment wrapText="1"/>
    </xf>
    <xf numFmtId="0" fontId="2" fillId="0" borderId="5" xfId="0" applyFont="1" applyBorder="1" applyAlignment="1" applyProtection="1">
      <alignment horizontal="right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7" fillId="0" borderId="0" xfId="0" applyFont="1" applyAlignment="1" applyProtection="1">
      <alignment horizontal="centerContinuous" wrapText="1"/>
    </xf>
    <xf numFmtId="164" fontId="2" fillId="2" borderId="3" xfId="0" applyNumberFormat="1" applyFont="1" applyFill="1" applyBorder="1" applyAlignment="1" applyProtection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rhteplogaz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workbookViewId="0">
      <selection activeCell="H17" sqref="H17"/>
    </sheetView>
  </sheetViews>
  <sheetFormatPr defaultRowHeight="15.75" x14ac:dyDescent="0.25"/>
  <cols>
    <col min="1" max="1" width="5.5703125" style="24" customWidth="1"/>
    <col min="2" max="2" width="84.5703125" style="1" customWidth="1"/>
    <col min="3" max="3" width="13.28515625" style="24" customWidth="1"/>
    <col min="4" max="4" width="11.140625" style="25" customWidth="1"/>
    <col min="5" max="16384" width="9.140625" style="1"/>
  </cols>
  <sheetData>
    <row r="1" spans="1:4" ht="27.75" customHeight="1" x14ac:dyDescent="0.25">
      <c r="A1" s="26"/>
      <c r="B1" s="62" t="s">
        <v>1</v>
      </c>
      <c r="C1" s="54"/>
      <c r="D1" s="54"/>
    </row>
    <row r="2" spans="1:4" s="2" customFormat="1" x14ac:dyDescent="0.25">
      <c r="A2" s="59" t="s">
        <v>0</v>
      </c>
      <c r="B2" s="59"/>
      <c r="C2" s="55"/>
      <c r="D2" s="55"/>
    </row>
    <row r="3" spans="1:4" s="3" customFormat="1" x14ac:dyDescent="0.25">
      <c r="A3" s="57" t="s">
        <v>2</v>
      </c>
      <c r="B3" s="57" t="s">
        <v>3</v>
      </c>
      <c r="C3" s="57" t="s">
        <v>4</v>
      </c>
      <c r="D3" s="27">
        <v>2019</v>
      </c>
    </row>
    <row r="4" spans="1:4" s="5" customFormat="1" x14ac:dyDescent="0.25">
      <c r="A4" s="58"/>
      <c r="B4" s="58"/>
      <c r="C4" s="58"/>
      <c r="D4" s="4" t="s">
        <v>5</v>
      </c>
    </row>
    <row r="5" spans="1:4" s="7" customFormat="1" x14ac:dyDescent="0.25">
      <c r="A5" s="4">
        <v>1</v>
      </c>
      <c r="B5" s="6">
        <v>2</v>
      </c>
      <c r="C5" s="4">
        <v>3</v>
      </c>
      <c r="D5" s="4">
        <v>7</v>
      </c>
    </row>
    <row r="6" spans="1:4" s="12" customFormat="1" x14ac:dyDescent="0.25">
      <c r="A6" s="8" t="s">
        <v>122</v>
      </c>
      <c r="B6" s="9"/>
      <c r="C6" s="10"/>
      <c r="D6" s="11"/>
    </row>
    <row r="7" spans="1:4" x14ac:dyDescent="0.25">
      <c r="A7" s="13" t="s">
        <v>82</v>
      </c>
      <c r="B7" s="14" t="s">
        <v>33</v>
      </c>
      <c r="C7" s="15" t="s">
        <v>6</v>
      </c>
      <c r="D7" s="35">
        <v>5</v>
      </c>
    </row>
    <row r="8" spans="1:4" x14ac:dyDescent="0.25">
      <c r="A8" s="16" t="s">
        <v>83</v>
      </c>
      <c r="B8" s="17" t="s">
        <v>34</v>
      </c>
      <c r="C8" s="18" t="s">
        <v>7</v>
      </c>
      <c r="D8" s="36">
        <v>43.411000000000001</v>
      </c>
    </row>
    <row r="9" spans="1:4" x14ac:dyDescent="0.25">
      <c r="A9" s="16" t="s">
        <v>84</v>
      </c>
      <c r="B9" s="17" t="s">
        <v>35</v>
      </c>
      <c r="C9" s="18" t="s">
        <v>7</v>
      </c>
      <c r="D9" s="36">
        <v>30.123000000000001</v>
      </c>
    </row>
    <row r="10" spans="1:4" x14ac:dyDescent="0.25">
      <c r="A10" s="16" t="s">
        <v>85</v>
      </c>
      <c r="B10" s="17" t="s">
        <v>36</v>
      </c>
      <c r="C10" s="18" t="s">
        <v>8</v>
      </c>
      <c r="D10" s="36">
        <v>29.922000000000001</v>
      </c>
    </row>
    <row r="11" spans="1:4" x14ac:dyDescent="0.25">
      <c r="A11" s="19" t="s">
        <v>86</v>
      </c>
      <c r="B11" s="20" t="s">
        <v>37</v>
      </c>
      <c r="C11" s="21" t="s">
        <v>9</v>
      </c>
      <c r="D11" s="37">
        <v>4314.78</v>
      </c>
    </row>
    <row r="12" spans="1:4" s="12" customFormat="1" x14ac:dyDescent="0.25">
      <c r="A12" s="8" t="s">
        <v>123</v>
      </c>
      <c r="B12" s="9"/>
      <c r="C12" s="10"/>
      <c r="D12" s="11"/>
    </row>
    <row r="13" spans="1:4" x14ac:dyDescent="0.25">
      <c r="A13" s="13" t="s">
        <v>87</v>
      </c>
      <c r="B13" s="14" t="s">
        <v>33</v>
      </c>
      <c r="C13" s="15" t="s">
        <v>6</v>
      </c>
      <c r="D13" s="35">
        <v>5</v>
      </c>
    </row>
    <row r="14" spans="1:4" x14ac:dyDescent="0.25">
      <c r="A14" s="16" t="s">
        <v>88</v>
      </c>
      <c r="B14" s="17" t="s">
        <v>34</v>
      </c>
      <c r="C14" s="18" t="s">
        <v>7</v>
      </c>
      <c r="D14" s="36">
        <v>43.411000000000001</v>
      </c>
    </row>
    <row r="15" spans="1:4" x14ac:dyDescent="0.25">
      <c r="A15" s="16" t="s">
        <v>89</v>
      </c>
      <c r="B15" s="17" t="s">
        <v>35</v>
      </c>
      <c r="C15" s="18" t="s">
        <v>7</v>
      </c>
      <c r="D15" s="36">
        <v>30.123000000000001</v>
      </c>
    </row>
    <row r="16" spans="1:4" x14ac:dyDescent="0.25">
      <c r="A16" s="16" t="s">
        <v>90</v>
      </c>
      <c r="B16" s="17" t="s">
        <v>36</v>
      </c>
      <c r="C16" s="18" t="s">
        <v>8</v>
      </c>
      <c r="D16" s="36">
        <v>29.922000000000001</v>
      </c>
    </row>
    <row r="17" spans="1:6" x14ac:dyDescent="0.25">
      <c r="A17" s="19" t="s">
        <v>91</v>
      </c>
      <c r="B17" s="20" t="s">
        <v>37</v>
      </c>
      <c r="C17" s="21" t="s">
        <v>9</v>
      </c>
      <c r="D17" s="37">
        <v>4314.78</v>
      </c>
    </row>
    <row r="18" spans="1:6" s="12" customFormat="1" x14ac:dyDescent="0.25">
      <c r="A18" s="8" t="s">
        <v>10</v>
      </c>
      <c r="B18" s="22"/>
      <c r="C18" s="10"/>
      <c r="D18" s="63"/>
    </row>
    <row r="19" spans="1:6" x14ac:dyDescent="0.25">
      <c r="A19" s="15">
        <v>11</v>
      </c>
      <c r="B19" s="14" t="s">
        <v>38</v>
      </c>
      <c r="C19" s="15" t="s">
        <v>11</v>
      </c>
      <c r="D19" s="38">
        <f t="shared" ref="D19" si="0">SUM(D20:D21)</f>
        <v>101.73687</v>
      </c>
    </row>
    <row r="20" spans="1:6" x14ac:dyDescent="0.25">
      <c r="A20" s="16" t="s">
        <v>92</v>
      </c>
      <c r="B20" s="17" t="s">
        <v>12</v>
      </c>
      <c r="C20" s="18" t="s">
        <v>11</v>
      </c>
      <c r="D20" s="36">
        <v>101.73687</v>
      </c>
    </row>
    <row r="21" spans="1:6" x14ac:dyDescent="0.25">
      <c r="A21" s="16" t="s">
        <v>93</v>
      </c>
      <c r="B21" s="17" t="s">
        <v>13</v>
      </c>
      <c r="C21" s="18" t="s">
        <v>11</v>
      </c>
      <c r="D21" s="36">
        <v>0</v>
      </c>
    </row>
    <row r="22" spans="1:6" x14ac:dyDescent="0.25">
      <c r="A22" s="18">
        <v>14</v>
      </c>
      <c r="B22" s="17" t="s">
        <v>39</v>
      </c>
      <c r="C22" s="18" t="s">
        <v>11</v>
      </c>
      <c r="D22" s="38">
        <f t="shared" ref="D22" si="1">SUM(D23:D24)</f>
        <v>3.88754</v>
      </c>
    </row>
    <row r="23" spans="1:6" x14ac:dyDescent="0.25">
      <c r="A23" s="16" t="s">
        <v>94</v>
      </c>
      <c r="B23" s="17" t="s">
        <v>12</v>
      </c>
      <c r="C23" s="15" t="s">
        <v>11</v>
      </c>
      <c r="D23" s="36">
        <v>3.88754</v>
      </c>
    </row>
    <row r="24" spans="1:6" x14ac:dyDescent="0.25">
      <c r="A24" s="16" t="s">
        <v>95</v>
      </c>
      <c r="B24" s="17" t="s">
        <v>13</v>
      </c>
      <c r="C24" s="18" t="s">
        <v>11</v>
      </c>
      <c r="D24" s="36">
        <v>0</v>
      </c>
    </row>
    <row r="25" spans="1:6" x14ac:dyDescent="0.25">
      <c r="A25" s="18">
        <v>17</v>
      </c>
      <c r="B25" s="17" t="s">
        <v>40</v>
      </c>
      <c r="C25" s="18" t="s">
        <v>14</v>
      </c>
      <c r="D25" s="39">
        <f t="shared" ref="D25" si="2">D23/D20</f>
        <v>3.8211712233726082E-2</v>
      </c>
    </row>
    <row r="26" spans="1:6" x14ac:dyDescent="0.25">
      <c r="A26" s="18">
        <v>18</v>
      </c>
      <c r="B26" s="17" t="s">
        <v>41</v>
      </c>
      <c r="C26" s="18" t="s">
        <v>11</v>
      </c>
      <c r="D26" s="38">
        <f t="shared" ref="D26" si="3">SUM(D27:D28)</f>
        <v>97.849329999999995</v>
      </c>
    </row>
    <row r="27" spans="1:6" x14ac:dyDescent="0.25">
      <c r="A27" s="16" t="s">
        <v>96</v>
      </c>
      <c r="B27" s="17" t="s">
        <v>15</v>
      </c>
      <c r="C27" s="18" t="s">
        <v>11</v>
      </c>
      <c r="D27" s="40">
        <f t="shared" ref="D27:D28" si="4">D20-D23</f>
        <v>97.849329999999995</v>
      </c>
    </row>
    <row r="28" spans="1:6" x14ac:dyDescent="0.25">
      <c r="A28" s="16" t="s">
        <v>97</v>
      </c>
      <c r="B28" s="17" t="s">
        <v>16</v>
      </c>
      <c r="C28" s="18" t="s">
        <v>11</v>
      </c>
      <c r="D28" s="40">
        <f t="shared" si="4"/>
        <v>0</v>
      </c>
      <c r="E28" s="23"/>
    </row>
    <row r="29" spans="1:6" x14ac:dyDescent="0.25">
      <c r="A29" s="18">
        <v>21</v>
      </c>
      <c r="B29" s="17" t="s">
        <v>42</v>
      </c>
      <c r="C29" s="18" t="s">
        <v>11</v>
      </c>
      <c r="D29" s="36">
        <v>97.849330000000009</v>
      </c>
      <c r="F29" s="23"/>
    </row>
    <row r="30" spans="1:6" x14ac:dyDescent="0.25">
      <c r="A30" s="18">
        <v>22</v>
      </c>
      <c r="B30" s="17" t="s">
        <v>43</v>
      </c>
      <c r="C30" s="18" t="s">
        <v>11</v>
      </c>
      <c r="D30" s="36">
        <v>0</v>
      </c>
      <c r="F30" s="23"/>
    </row>
    <row r="31" spans="1:6" x14ac:dyDescent="0.25">
      <c r="A31" s="18">
        <v>23</v>
      </c>
      <c r="B31" s="17" t="s">
        <v>44</v>
      </c>
      <c r="C31" s="18" t="s">
        <v>11</v>
      </c>
      <c r="D31" s="38">
        <f t="shared" ref="D31" si="5">SUM(D32:D33)</f>
        <v>18.162633</v>
      </c>
    </row>
    <row r="32" spans="1:6" ht="31.5" x14ac:dyDescent="0.25">
      <c r="A32" s="16" t="s">
        <v>98</v>
      </c>
      <c r="B32" s="17" t="s">
        <v>45</v>
      </c>
      <c r="C32" s="18" t="s">
        <v>11</v>
      </c>
      <c r="D32" s="36">
        <v>18.162633</v>
      </c>
    </row>
    <row r="33" spans="1:4" ht="31.5" x14ac:dyDescent="0.25">
      <c r="A33" s="16" t="s">
        <v>99</v>
      </c>
      <c r="B33" s="17" t="s">
        <v>103</v>
      </c>
      <c r="C33" s="18" t="s">
        <v>11</v>
      </c>
      <c r="D33" s="36">
        <v>0</v>
      </c>
    </row>
    <row r="34" spans="1:4" x14ac:dyDescent="0.25">
      <c r="A34" s="18">
        <v>26</v>
      </c>
      <c r="B34" s="17" t="s">
        <v>44</v>
      </c>
      <c r="C34" s="18" t="s">
        <v>14</v>
      </c>
      <c r="D34" s="39">
        <f>D31/(D29+D30)</f>
        <v>0.1856183685672656</v>
      </c>
    </row>
    <row r="35" spans="1:4" x14ac:dyDescent="0.25">
      <c r="A35" s="18">
        <v>27</v>
      </c>
      <c r="B35" s="17" t="s">
        <v>46</v>
      </c>
      <c r="C35" s="18" t="s">
        <v>11</v>
      </c>
      <c r="D35" s="40">
        <f t="shared" ref="D35" si="6">D26+D30-D31</f>
        <v>79.686696999999995</v>
      </c>
    </row>
    <row r="36" spans="1:4" x14ac:dyDescent="0.25">
      <c r="A36" s="19" t="s">
        <v>100</v>
      </c>
      <c r="B36" s="20" t="s">
        <v>17</v>
      </c>
      <c r="C36" s="21" t="s">
        <v>11</v>
      </c>
      <c r="D36" s="37">
        <v>0.62311699999999992</v>
      </c>
    </row>
    <row r="37" spans="1:4" s="12" customFormat="1" x14ac:dyDescent="0.25">
      <c r="A37" s="8" t="s">
        <v>18</v>
      </c>
      <c r="B37" s="9"/>
      <c r="C37" s="10"/>
      <c r="D37" s="63"/>
    </row>
    <row r="38" spans="1:4" x14ac:dyDescent="0.25">
      <c r="A38" s="15">
        <v>29</v>
      </c>
      <c r="B38" s="14" t="s">
        <v>47</v>
      </c>
      <c r="C38" s="15" t="s">
        <v>19</v>
      </c>
      <c r="D38" s="38">
        <f t="shared" ref="D38" si="7">SUM(D39:D40)</f>
        <v>16757.740999999998</v>
      </c>
    </row>
    <row r="39" spans="1:4" x14ac:dyDescent="0.25">
      <c r="A39" s="16" t="s">
        <v>101</v>
      </c>
      <c r="B39" s="17" t="s">
        <v>20</v>
      </c>
      <c r="C39" s="18" t="s">
        <v>19</v>
      </c>
      <c r="D39" s="36">
        <v>16757.740999999998</v>
      </c>
    </row>
    <row r="40" spans="1:4" x14ac:dyDescent="0.25">
      <c r="A40" s="16" t="s">
        <v>102</v>
      </c>
      <c r="B40" s="17" t="s">
        <v>21</v>
      </c>
      <c r="C40" s="18" t="s">
        <v>19</v>
      </c>
      <c r="D40" s="36">
        <v>0</v>
      </c>
    </row>
    <row r="41" spans="1:4" x14ac:dyDescent="0.25">
      <c r="A41" s="18">
        <v>32</v>
      </c>
      <c r="B41" s="17" t="s">
        <v>48</v>
      </c>
      <c r="C41" s="18" t="s">
        <v>22</v>
      </c>
      <c r="D41" s="36">
        <v>2767.2206999999999</v>
      </c>
    </row>
    <row r="42" spans="1:4" x14ac:dyDescent="0.25">
      <c r="A42" s="21">
        <v>33</v>
      </c>
      <c r="B42" s="20" t="s">
        <v>49</v>
      </c>
      <c r="C42" s="21" t="s">
        <v>23</v>
      </c>
      <c r="D42" s="37">
        <v>21.009353000000001</v>
      </c>
    </row>
    <row r="43" spans="1:4" s="12" customFormat="1" x14ac:dyDescent="0.25">
      <c r="A43" s="8" t="s">
        <v>24</v>
      </c>
      <c r="B43" s="9"/>
      <c r="C43" s="10"/>
      <c r="D43" s="63"/>
    </row>
    <row r="44" spans="1:4" x14ac:dyDescent="0.25">
      <c r="A44" s="15">
        <v>34</v>
      </c>
      <c r="B44" s="14" t="s">
        <v>25</v>
      </c>
      <c r="C44" s="15" t="s">
        <v>26</v>
      </c>
      <c r="D44" s="38">
        <f>D39/D20</f>
        <v>164.71649855160669</v>
      </c>
    </row>
    <row r="45" spans="1:4" x14ac:dyDescent="0.25">
      <c r="A45" s="18">
        <v>35</v>
      </c>
      <c r="B45" s="17" t="s">
        <v>27</v>
      </c>
      <c r="C45" s="18" t="s">
        <v>26</v>
      </c>
      <c r="D45" s="40">
        <f>D39/D27</f>
        <v>171.26066167238957</v>
      </c>
    </row>
    <row r="46" spans="1:4" x14ac:dyDescent="0.25">
      <c r="A46" s="18">
        <v>36</v>
      </c>
      <c r="B46" s="17" t="s">
        <v>28</v>
      </c>
      <c r="C46" s="18" t="s">
        <v>29</v>
      </c>
      <c r="D46" s="40">
        <f>D41/D20</f>
        <v>27.199782143877631</v>
      </c>
    </row>
    <row r="47" spans="1:4" x14ac:dyDescent="0.25">
      <c r="A47" s="18">
        <v>37</v>
      </c>
      <c r="B47" s="17" t="s">
        <v>30</v>
      </c>
      <c r="C47" s="18" t="s">
        <v>31</v>
      </c>
      <c r="D47" s="40">
        <f>D42/D20</f>
        <v>0.20650677576379145</v>
      </c>
    </row>
    <row r="48" spans="1:4" x14ac:dyDescent="0.25">
      <c r="A48" s="18">
        <v>38</v>
      </c>
      <c r="B48" s="17" t="s">
        <v>32</v>
      </c>
      <c r="C48" s="18" t="s">
        <v>23</v>
      </c>
      <c r="D48" s="36">
        <v>16.352810999999999</v>
      </c>
    </row>
    <row r="49" spans="1:4" x14ac:dyDescent="0.25">
      <c r="A49" s="18">
        <v>41</v>
      </c>
      <c r="B49" s="41" t="s">
        <v>105</v>
      </c>
      <c r="C49" s="18" t="s">
        <v>104</v>
      </c>
      <c r="D49" s="42">
        <v>110.93</v>
      </c>
    </row>
    <row r="50" spans="1:4" x14ac:dyDescent="0.25">
      <c r="A50" s="43">
        <v>42</v>
      </c>
      <c r="B50" s="44" t="s">
        <v>106</v>
      </c>
      <c r="C50" s="18" t="s">
        <v>104</v>
      </c>
      <c r="D50" s="41">
        <v>14.93</v>
      </c>
    </row>
    <row r="51" spans="1:4" ht="48" customHeight="1" x14ac:dyDescent="0.25">
      <c r="A51" s="56" t="s">
        <v>107</v>
      </c>
      <c r="B51" s="56"/>
      <c r="C51" s="56"/>
      <c r="D51" s="56"/>
    </row>
    <row r="52" spans="1:4" ht="31.5" x14ac:dyDescent="0.25">
      <c r="A52" s="18">
        <v>43</v>
      </c>
      <c r="B52" s="41" t="s">
        <v>109</v>
      </c>
      <c r="C52" s="18" t="s">
        <v>108</v>
      </c>
      <c r="D52" s="42">
        <v>0</v>
      </c>
    </row>
    <row r="53" spans="1:4" ht="31.5" x14ac:dyDescent="0.25">
      <c r="A53" s="18">
        <v>44</v>
      </c>
      <c r="B53" s="41" t="s">
        <v>110</v>
      </c>
      <c r="C53" s="18" t="s">
        <v>108</v>
      </c>
      <c r="D53" s="42">
        <v>0</v>
      </c>
    </row>
    <row r="54" spans="1:4" ht="54" customHeight="1" x14ac:dyDescent="0.25">
      <c r="A54" s="18">
        <v>45</v>
      </c>
      <c r="B54" s="50" t="s">
        <v>111</v>
      </c>
      <c r="C54" s="18" t="s">
        <v>108</v>
      </c>
      <c r="D54" s="42">
        <v>0</v>
      </c>
    </row>
    <row r="55" spans="1:4" x14ac:dyDescent="0.25">
      <c r="A55" s="45">
        <v>46</v>
      </c>
      <c r="B55" s="46" t="s">
        <v>116</v>
      </c>
      <c r="C55" s="48"/>
      <c r="D55" s="49" t="s">
        <v>80</v>
      </c>
    </row>
    <row r="56" spans="1:4" ht="31.5" x14ac:dyDescent="0.25">
      <c r="A56" s="18">
        <v>47</v>
      </c>
      <c r="B56" s="47" t="s">
        <v>112</v>
      </c>
      <c r="C56" s="48"/>
      <c r="D56" s="49" t="s">
        <v>80</v>
      </c>
    </row>
    <row r="57" spans="1:4" ht="31.5" x14ac:dyDescent="0.25">
      <c r="A57" s="18">
        <v>48</v>
      </c>
      <c r="B57" s="47" t="s">
        <v>113</v>
      </c>
      <c r="C57" s="48"/>
      <c r="D57" s="49" t="s">
        <v>80</v>
      </c>
    </row>
    <row r="58" spans="1:4" ht="31.5" x14ac:dyDescent="0.25">
      <c r="A58" s="18">
        <v>49</v>
      </c>
      <c r="B58" s="47" t="s">
        <v>114</v>
      </c>
      <c r="C58" s="48"/>
      <c r="D58" s="49" t="s">
        <v>80</v>
      </c>
    </row>
    <row r="59" spans="1:4" ht="31.5" x14ac:dyDescent="0.25">
      <c r="A59" s="21">
        <v>50</v>
      </c>
      <c r="B59" s="51" t="s">
        <v>115</v>
      </c>
      <c r="C59" s="52"/>
      <c r="D59" s="53" t="s">
        <v>81</v>
      </c>
    </row>
    <row r="60" spans="1:4" ht="31.5" x14ac:dyDescent="0.25">
      <c r="A60" s="18">
        <v>51</v>
      </c>
      <c r="B60" s="50" t="s">
        <v>72</v>
      </c>
      <c r="C60" s="18" t="s">
        <v>117</v>
      </c>
      <c r="D60" s="18" t="s">
        <v>118</v>
      </c>
    </row>
    <row r="61" spans="1:4" ht="31.5" x14ac:dyDescent="0.25">
      <c r="A61" s="18">
        <v>52</v>
      </c>
      <c r="B61" s="50" t="s">
        <v>74</v>
      </c>
      <c r="C61" s="18" t="s">
        <v>117</v>
      </c>
      <c r="D61" s="18" t="s">
        <v>119</v>
      </c>
    </row>
    <row r="62" spans="1:4" ht="31.5" x14ac:dyDescent="0.25">
      <c r="A62" s="18">
        <v>53</v>
      </c>
      <c r="B62" s="50" t="s">
        <v>76</v>
      </c>
      <c r="C62" s="18" t="s">
        <v>117</v>
      </c>
      <c r="D62" s="18" t="s">
        <v>120</v>
      </c>
    </row>
    <row r="63" spans="1:4" ht="31.5" x14ac:dyDescent="0.25">
      <c r="A63" s="18">
        <v>54</v>
      </c>
      <c r="B63" s="50" t="s">
        <v>78</v>
      </c>
      <c r="C63" s="18" t="s">
        <v>117</v>
      </c>
      <c r="D63" s="18" t="s">
        <v>121</v>
      </c>
    </row>
  </sheetData>
  <mergeCells count="5">
    <mergeCell ref="A51:D51"/>
    <mergeCell ref="A3:A4"/>
    <mergeCell ref="B3:B4"/>
    <mergeCell ref="C3:C4"/>
    <mergeCell ref="A2:B2"/>
  </mergeCells>
  <conditionalFormatting sqref="D29">
    <cfRule type="expression" dxfId="0" priority="1">
      <formula>D26&lt;&gt;D29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16" workbookViewId="0">
      <selection activeCell="B21" sqref="B21"/>
    </sheetView>
  </sheetViews>
  <sheetFormatPr defaultRowHeight="15" x14ac:dyDescent="0.25"/>
  <cols>
    <col min="1" max="1" width="36.5703125" customWidth="1"/>
    <col min="2" max="2" width="65.28515625" customWidth="1"/>
  </cols>
  <sheetData>
    <row r="1" spans="1:2" ht="15.75" thickBot="1" x14ac:dyDescent="0.3"/>
    <row r="2" spans="1:2" ht="33.75" customHeight="1" thickBot="1" x14ac:dyDescent="0.3">
      <c r="A2" s="28" t="s">
        <v>50</v>
      </c>
      <c r="B2" s="31" t="s">
        <v>51</v>
      </c>
    </row>
    <row r="3" spans="1:2" ht="30.75" customHeight="1" x14ac:dyDescent="0.25">
      <c r="A3" s="60" t="s">
        <v>52</v>
      </c>
      <c r="B3" s="60" t="s">
        <v>53</v>
      </c>
    </row>
    <row r="4" spans="1:2" ht="15.75" thickBot="1" x14ac:dyDescent="0.3">
      <c r="A4" s="61"/>
      <c r="B4" s="61"/>
    </row>
    <row r="5" spans="1:2" ht="36" customHeight="1" x14ac:dyDescent="0.25">
      <c r="A5" s="60" t="s">
        <v>54</v>
      </c>
      <c r="B5" s="60" t="s">
        <v>55</v>
      </c>
    </row>
    <row r="6" spans="1:2" ht="15.75" thickBot="1" x14ac:dyDescent="0.3">
      <c r="A6" s="61"/>
      <c r="B6" s="61"/>
    </row>
    <row r="7" spans="1:2" ht="19.5" customHeight="1" x14ac:dyDescent="0.25">
      <c r="A7" s="60" t="s">
        <v>56</v>
      </c>
      <c r="B7" s="60" t="s">
        <v>57</v>
      </c>
    </row>
    <row r="8" spans="1:2" ht="15.75" thickBot="1" x14ac:dyDescent="0.3">
      <c r="A8" s="61"/>
      <c r="B8" s="61"/>
    </row>
    <row r="9" spans="1:2" ht="22.5" customHeight="1" x14ac:dyDescent="0.25">
      <c r="A9" s="60" t="s">
        <v>58</v>
      </c>
      <c r="B9" s="32" t="s">
        <v>59</v>
      </c>
    </row>
    <row r="10" spans="1:2" ht="29.25" customHeight="1" thickBot="1" x14ac:dyDescent="0.3">
      <c r="A10" s="61"/>
      <c r="B10" s="30" t="s">
        <v>60</v>
      </c>
    </row>
    <row r="11" spans="1:2" ht="26.25" customHeight="1" x14ac:dyDescent="0.25">
      <c r="A11" s="60" t="s">
        <v>61</v>
      </c>
      <c r="B11" s="32" t="s">
        <v>62</v>
      </c>
    </row>
    <row r="12" spans="1:2" ht="21.75" customHeight="1" thickBot="1" x14ac:dyDescent="0.3">
      <c r="A12" s="61"/>
      <c r="B12" s="30" t="s">
        <v>60</v>
      </c>
    </row>
    <row r="13" spans="1:2" ht="24" customHeight="1" thickBot="1" x14ac:dyDescent="0.3">
      <c r="A13" s="29" t="s">
        <v>63</v>
      </c>
      <c r="B13" s="30" t="s">
        <v>64</v>
      </c>
    </row>
    <row r="14" spans="1:2" ht="27" customHeight="1" thickBot="1" x14ac:dyDescent="0.3">
      <c r="A14" s="29" t="s">
        <v>65</v>
      </c>
      <c r="B14" s="33" t="s">
        <v>66</v>
      </c>
    </row>
    <row r="15" spans="1:2" ht="33.75" customHeight="1" thickBot="1" x14ac:dyDescent="0.3">
      <c r="A15" s="29" t="s">
        <v>67</v>
      </c>
      <c r="B15" s="34">
        <v>1142920000662</v>
      </c>
    </row>
    <row r="16" spans="1:2" ht="27.75" customHeight="1" thickBot="1" x14ac:dyDescent="0.3">
      <c r="A16" s="29" t="s">
        <v>68</v>
      </c>
      <c r="B16" s="30" t="s">
        <v>69</v>
      </c>
    </row>
    <row r="17" spans="1:2" ht="34.5" customHeight="1" thickBot="1" x14ac:dyDescent="0.3">
      <c r="A17" s="29" t="s">
        <v>70</v>
      </c>
      <c r="B17" s="30" t="s">
        <v>71</v>
      </c>
    </row>
    <row r="18" spans="1:2" ht="56.25" customHeight="1" thickBot="1" x14ac:dyDescent="0.3">
      <c r="A18" s="29" t="s">
        <v>72</v>
      </c>
      <c r="B18" s="30" t="s">
        <v>73</v>
      </c>
    </row>
    <row r="19" spans="1:2" ht="52.5" customHeight="1" thickBot="1" x14ac:dyDescent="0.3">
      <c r="A19" s="29" t="s">
        <v>74</v>
      </c>
      <c r="B19" s="30" t="s">
        <v>75</v>
      </c>
    </row>
    <row r="20" spans="1:2" ht="75" customHeight="1" thickBot="1" x14ac:dyDescent="0.3">
      <c r="A20" s="29" t="s">
        <v>76</v>
      </c>
      <c r="B20" s="30" t="s">
        <v>77</v>
      </c>
    </row>
    <row r="21" spans="1:2" ht="54" customHeight="1" thickBot="1" x14ac:dyDescent="0.3">
      <c r="A21" s="29" t="s">
        <v>78</v>
      </c>
      <c r="B21" s="30" t="s">
        <v>79</v>
      </c>
    </row>
  </sheetData>
  <mergeCells count="8">
    <mergeCell ref="A9:A10"/>
    <mergeCell ref="A11:A12"/>
    <mergeCell ref="A3:A4"/>
    <mergeCell ref="B3:B4"/>
    <mergeCell ref="A5:A6"/>
    <mergeCell ref="B5:B6"/>
    <mergeCell ref="A7:A8"/>
    <mergeCell ref="B7:B8"/>
  </mergeCells>
  <hyperlinks>
    <hyperlink ref="B14" r:id="rId1" display="mailto:arhteplogaz@yandex.ru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</vt:lpstr>
      <vt:lpstr>ООО "Газпром теплоэнерго Плесец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2020-02-25T08:33:00Z</dcterms:modified>
</cp:coreProperties>
</file>